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929"/>
  <workbookPr showInkAnnotation="0" autoCompressPictures="0"/>
  <bookViews>
    <workbookView xWindow="0" yWindow="0" windowWidth="25600" windowHeight="164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7" i="1" l="1"/>
  <c r="B44" i="1"/>
  <c r="B34" i="1"/>
  <c r="B28" i="1"/>
  <c r="B24" i="1"/>
  <c r="B22" i="1"/>
  <c r="B18" i="1"/>
  <c r="B17" i="1"/>
  <c r="B10" i="1"/>
  <c r="B5" i="1"/>
  <c r="B4" i="1"/>
  <c r="B3" i="1"/>
</calcChain>
</file>

<file path=xl/sharedStrings.xml><?xml version="1.0" encoding="utf-8"?>
<sst xmlns="http://schemas.openxmlformats.org/spreadsheetml/2006/main" count="45" uniqueCount="45">
  <si>
    <t>Cash &amp; cash equivalents</t>
  </si>
  <si>
    <t>Marketable securities</t>
  </si>
  <si>
    <t>Accounts receivable</t>
  </si>
  <si>
    <t>Allowance For Bad Debts</t>
  </si>
  <si>
    <t>Inventory</t>
  </si>
  <si>
    <t>Prepaid insurance</t>
  </si>
  <si>
    <t>Prepaid rents</t>
  </si>
  <si>
    <t>Other current assets</t>
  </si>
  <si>
    <t>Patent</t>
  </si>
  <si>
    <t>Property, plant &amp; equipment</t>
  </si>
  <si>
    <t>Accumulated depreciation</t>
  </si>
  <si>
    <t>Interest Payable</t>
  </si>
  <si>
    <t>Land</t>
  </si>
  <si>
    <t>Intangible asset - non-amortizing</t>
  </si>
  <si>
    <t>Other investments</t>
  </si>
  <si>
    <t>Accounts payable</t>
  </si>
  <si>
    <t>Accrued Wage Expenses</t>
  </si>
  <si>
    <t>Unearned revenue</t>
  </si>
  <si>
    <t>Bond Payable</t>
  </si>
  <si>
    <t>Income taxes payable</t>
  </si>
  <si>
    <t>Other current liabilities</t>
  </si>
  <si>
    <t>Long term debt</t>
  </si>
  <si>
    <t>Common stock</t>
  </si>
  <si>
    <t>Paid in capital</t>
  </si>
  <si>
    <t>Retained earnings</t>
  </si>
  <si>
    <t>Revenues/Sales</t>
  </si>
  <si>
    <t>Sales Discount</t>
  </si>
  <si>
    <t>Sales returns and allowances</t>
  </si>
  <si>
    <t>Cost of goods sold</t>
  </si>
  <si>
    <t>Other income - Sale of land</t>
  </si>
  <si>
    <t>Trademark</t>
  </si>
  <si>
    <t>Depreciation</t>
  </si>
  <si>
    <t>General &amp; administrative</t>
  </si>
  <si>
    <t>Income Tax Expense</t>
  </si>
  <si>
    <t>Insurance expense</t>
  </si>
  <si>
    <t>Investment income</t>
  </si>
  <si>
    <t>Interest income</t>
  </si>
  <si>
    <t>interest expense</t>
  </si>
  <si>
    <t>Maintenance expense</t>
  </si>
  <si>
    <t>Rent expense</t>
  </si>
  <si>
    <t>Bad Debt Expense</t>
  </si>
  <si>
    <t>Research &amp; development</t>
  </si>
  <si>
    <t>Sales &amp; marketing</t>
  </si>
  <si>
    <t>Amortization Expense</t>
  </si>
  <si>
    <t>Wages &amp; salaries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</si>
</sst>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4" x14ac:knownFonts="1">
    <font>
      <sz val="12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164" fontId="0" fillId="0" borderId="0" xfId="0" applyNumberFormat="1" applyFill="1" applyAlignment="1">
      <alignment horizontal="center"/>
    </xf>
    <xf numFmtId="0" fontId="0" fillId="0" borderId="1" xfId="0" applyFill="1" applyBorder="1"/>
    <xf numFmtId="0" fontId="1" fillId="0" borderId="0" xfId="0" applyFont="1" applyFill="1"/>
    <xf numFmtId="1" fontId="0" fillId="0" borderId="0" xfId="0" applyNumberFormat="1" applyFill="1"/>
    <xf numFmtId="0" fontId="2" fillId="0" borderId="0" xfId="0" applyFont="1" applyFill="1"/>
    <xf numFmtId="1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tabSelected="1" workbookViewId="0">
      <selection activeCell="D12" sqref="D12"/>
    </sheetView>
  </sheetViews>
  <sheetFormatPr baseColWidth="10" defaultRowHeight="15" x14ac:dyDescent="0"/>
  <sheetData>
    <row r="1" spans="1:2">
      <c r="A1" s="1"/>
      <c r="B1" s="2">
        <v>41639</v>
      </c>
    </row>
    <row r="2" spans="1:2" ht="16" thickBot="1">
      <c r="A2" s="1"/>
      <c r="B2" s="3"/>
    </row>
    <row r="3" spans="1:2">
      <c r="A3" s="4" t="s">
        <v>0</v>
      </c>
      <c r="B3" s="5">
        <f>43800+148000+200000+787787</f>
        <v>1179587</v>
      </c>
    </row>
    <row r="4" spans="1:2">
      <c r="A4" s="6" t="s">
        <v>1</v>
      </c>
      <c r="B4" s="5">
        <f>5000+250000</f>
        <v>255000</v>
      </c>
    </row>
    <row r="5" spans="1:2">
      <c r="A5" s="6" t="s">
        <v>2</v>
      </c>
      <c r="B5" s="5">
        <f>3675+10000</f>
        <v>13675</v>
      </c>
    </row>
    <row r="6" spans="1:2">
      <c r="A6" s="6" t="s">
        <v>3</v>
      </c>
      <c r="B6" s="5">
        <v>0</v>
      </c>
    </row>
    <row r="7" spans="1:2">
      <c r="A7" s="6" t="s">
        <v>4</v>
      </c>
      <c r="B7" s="5">
        <v>12000</v>
      </c>
    </row>
    <row r="8" spans="1:2">
      <c r="A8" s="6" t="s">
        <v>5</v>
      </c>
      <c r="B8" s="5">
        <v>2000</v>
      </c>
    </row>
    <row r="9" spans="1:2">
      <c r="A9" s="6" t="s">
        <v>6</v>
      </c>
      <c r="B9" s="5">
        <v>500</v>
      </c>
    </row>
    <row r="10" spans="1:2">
      <c r="A10" s="6" t="s">
        <v>7</v>
      </c>
      <c r="B10" s="5">
        <f>182800-6000</f>
        <v>176800</v>
      </c>
    </row>
    <row r="11" spans="1:2">
      <c r="A11" s="6" t="s">
        <v>8</v>
      </c>
      <c r="B11" s="5">
        <v>45000</v>
      </c>
    </row>
    <row r="12" spans="1:2">
      <c r="A12" s="6" t="s">
        <v>9</v>
      </c>
      <c r="B12" s="5">
        <v>60000</v>
      </c>
    </row>
    <row r="13" spans="1:2">
      <c r="A13" s="6" t="s">
        <v>10</v>
      </c>
      <c r="B13" s="5">
        <v>38400</v>
      </c>
    </row>
    <row r="14" spans="1:2">
      <c r="A14" s="6" t="s">
        <v>11</v>
      </c>
      <c r="B14" s="5">
        <v>0</v>
      </c>
    </row>
    <row r="15" spans="1:2">
      <c r="A15" s="6" t="s">
        <v>12</v>
      </c>
      <c r="B15" s="5">
        <v>32000</v>
      </c>
    </row>
    <row r="16" spans="1:2">
      <c r="A16" s="6" t="s">
        <v>13</v>
      </c>
      <c r="B16" s="5">
        <v>62800</v>
      </c>
    </row>
    <row r="17" spans="1:2">
      <c r="A17" s="6" t="s">
        <v>14</v>
      </c>
      <c r="B17" s="5">
        <f>23600-5000</f>
        <v>18600</v>
      </c>
    </row>
    <row r="18" spans="1:2">
      <c r="A18" s="6" t="s">
        <v>15</v>
      </c>
      <c r="B18" s="5">
        <f>256600+250000</f>
        <v>506600</v>
      </c>
    </row>
    <row r="19" spans="1:2">
      <c r="A19" s="4" t="s">
        <v>16</v>
      </c>
      <c r="B19" s="5">
        <v>0</v>
      </c>
    </row>
    <row r="20" spans="1:2">
      <c r="A20" s="6" t="s">
        <v>17</v>
      </c>
      <c r="B20" s="5">
        <v>0</v>
      </c>
    </row>
    <row r="21" spans="1:2">
      <c r="A21" s="6" t="s">
        <v>18</v>
      </c>
      <c r="B21" s="5">
        <v>200000</v>
      </c>
    </row>
    <row r="22" spans="1:2">
      <c r="A22" s="6" t="s">
        <v>19</v>
      </c>
      <c r="B22" s="5">
        <f>3800+205000+787787</f>
        <v>996587</v>
      </c>
    </row>
    <row r="23" spans="1:2">
      <c r="A23" s="6" t="s">
        <v>20</v>
      </c>
      <c r="B23" s="5">
        <v>51200</v>
      </c>
    </row>
    <row r="24" spans="1:2">
      <c r="A24" s="6" t="s">
        <v>21</v>
      </c>
      <c r="B24" s="7">
        <f>23000</f>
        <v>23000</v>
      </c>
    </row>
    <row r="25" spans="1:2">
      <c r="A25" s="6" t="s">
        <v>22</v>
      </c>
      <c r="B25" s="5">
        <v>25000</v>
      </c>
    </row>
    <row r="26" spans="1:2">
      <c r="A26" s="6" t="s">
        <v>23</v>
      </c>
      <c r="B26" s="5">
        <v>0</v>
      </c>
    </row>
    <row r="27" spans="1:2">
      <c r="A27" s="6" t="s">
        <v>24</v>
      </c>
      <c r="B27" s="5">
        <v>24175</v>
      </c>
    </row>
    <row r="28" spans="1:2">
      <c r="A28" s="6" t="s">
        <v>25</v>
      </c>
      <c r="B28" s="5">
        <f>106400+4800+10000+200000+10000+400000</f>
        <v>731200</v>
      </c>
    </row>
    <row r="29" spans="1:2">
      <c r="A29" s="6" t="s">
        <v>26</v>
      </c>
      <c r="B29" s="5">
        <v>300</v>
      </c>
    </row>
    <row r="30" spans="1:2">
      <c r="A30" s="6" t="s">
        <v>27</v>
      </c>
      <c r="B30" s="5">
        <v>0</v>
      </c>
    </row>
    <row r="31" spans="1:2">
      <c r="A31" s="6" t="s">
        <v>28</v>
      </c>
      <c r="B31" s="5">
        <v>5000</v>
      </c>
    </row>
    <row r="32" spans="1:2">
      <c r="A32" s="6" t="s">
        <v>29</v>
      </c>
      <c r="B32" s="5">
        <v>0</v>
      </c>
    </row>
    <row r="33" spans="1:2">
      <c r="A33" s="6" t="s">
        <v>30</v>
      </c>
      <c r="B33" s="5">
        <v>7000</v>
      </c>
    </row>
    <row r="34" spans="1:2">
      <c r="A34" s="6" t="s">
        <v>31</v>
      </c>
      <c r="B34" s="5">
        <f>+AE18</f>
        <v>0</v>
      </c>
    </row>
    <row r="35" spans="1:2">
      <c r="A35" s="6" t="s">
        <v>32</v>
      </c>
      <c r="B35" s="5">
        <v>1400</v>
      </c>
    </row>
    <row r="36" spans="1:2">
      <c r="A36" s="4" t="s">
        <v>33</v>
      </c>
      <c r="B36" s="5">
        <v>2500</v>
      </c>
    </row>
    <row r="37" spans="1:2">
      <c r="A37" s="6" t="s">
        <v>34</v>
      </c>
      <c r="B37" s="5">
        <v>2000</v>
      </c>
    </row>
    <row r="38" spans="1:2">
      <c r="A38" s="6" t="s">
        <v>35</v>
      </c>
      <c r="B38" s="5">
        <v>500</v>
      </c>
    </row>
    <row r="39" spans="1:2">
      <c r="A39" s="6" t="s">
        <v>36</v>
      </c>
      <c r="B39" s="5">
        <v>100</v>
      </c>
    </row>
    <row r="40" spans="1:2">
      <c r="A40" s="6" t="s">
        <v>37</v>
      </c>
      <c r="B40" s="5">
        <v>10500</v>
      </c>
    </row>
    <row r="41" spans="1:2">
      <c r="A41" s="6" t="s">
        <v>38</v>
      </c>
      <c r="B41" s="5">
        <v>0</v>
      </c>
    </row>
    <row r="42" spans="1:2">
      <c r="A42" s="6" t="s">
        <v>39</v>
      </c>
      <c r="B42" s="5">
        <v>52000</v>
      </c>
    </row>
    <row r="43" spans="1:2">
      <c r="A43" s="6" t="s">
        <v>40</v>
      </c>
      <c r="B43" s="5">
        <v>0</v>
      </c>
    </row>
    <row r="44" spans="1:2">
      <c r="A44" s="6" t="s">
        <v>41</v>
      </c>
      <c r="B44" s="5">
        <f>4000+205000</f>
        <v>209000</v>
      </c>
    </row>
    <row r="45" spans="1:2">
      <c r="A45" s="6" t="s">
        <v>42</v>
      </c>
      <c r="B45" s="5">
        <v>7400</v>
      </c>
    </row>
    <row r="46" spans="1:2">
      <c r="A46" s="6" t="s">
        <v>43</v>
      </c>
      <c r="B46" s="5">
        <v>5000</v>
      </c>
    </row>
    <row r="47" spans="1:2">
      <c r="A47" s="6" t="s">
        <v>44</v>
      </c>
      <c r="B47" s="5">
        <f>22300+400000</f>
        <v>422300</v>
      </c>
    </row>
    <row r="48" spans="1:2">
      <c r="A48" s="1"/>
      <c r="B48" s="5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Kallerud</dc:creator>
  <cp:lastModifiedBy>Tori Kallerud</cp:lastModifiedBy>
  <dcterms:created xsi:type="dcterms:W3CDTF">2016-05-12T16:21:07Z</dcterms:created>
  <dcterms:modified xsi:type="dcterms:W3CDTF">2016-05-12T16:21:30Z</dcterms:modified>
</cp:coreProperties>
</file>